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เอกสารประกอบการสอน\2\อากาศยานไร้คนขับ\"/>
    </mc:Choice>
  </mc:AlternateContent>
  <xr:revisionPtr revIDLastSave="0" documentId="13_ncr:1_{F662EE70-50E2-412F-8914-F15EF232EEF4}" xr6:coauthVersionLast="47" xr6:coauthVersionMax="47" xr10:uidLastSave="{00000000-0000-0000-0000-000000000000}"/>
  <bookViews>
    <workbookView xWindow="-110" yWindow="-110" windowWidth="25820" windowHeight="13900" xr2:uid="{9103D508-5123-471B-B4F3-4A082212AB2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1" l="1"/>
  <c r="C31" i="1"/>
  <c r="B30" i="1"/>
  <c r="B27" i="1"/>
  <c r="B28" i="1" s="1"/>
  <c r="B26" i="1"/>
  <c r="B25" i="1"/>
  <c r="B24" i="1"/>
  <c r="B23" i="1"/>
  <c r="B22" i="1"/>
  <c r="B13" i="1"/>
  <c r="B20" i="1" s="1"/>
  <c r="B5" i="1"/>
  <c r="B3" i="1"/>
</calcChain>
</file>

<file path=xl/sharedStrings.xml><?xml version="1.0" encoding="utf-8"?>
<sst xmlns="http://schemas.openxmlformats.org/spreadsheetml/2006/main" count="53" uniqueCount="41">
  <si>
    <t>Model</t>
  </si>
  <si>
    <t>F35</t>
  </si>
  <si>
    <t>mm</t>
  </si>
  <si>
    <t>FR</t>
  </si>
  <si>
    <t>CCD Size(w) mm</t>
  </si>
  <si>
    <t>Pixel size</t>
  </si>
  <si>
    <t>Frame size (w)</t>
  </si>
  <si>
    <t>pixels</t>
  </si>
  <si>
    <t>Frame size (h)</t>
  </si>
  <si>
    <t>Requirement</t>
  </si>
  <si>
    <t>Consideration</t>
  </si>
  <si>
    <t>Vertical</t>
  </si>
  <si>
    <t>Confidential 95%</t>
  </si>
  <si>
    <t>cm.</t>
  </si>
  <si>
    <t>GSD Safe Factor</t>
  </si>
  <si>
    <t>GSD</t>
  </si>
  <si>
    <t>Area(Width)</t>
  </si>
  <si>
    <t>km.</t>
  </si>
  <si>
    <t>Area(Height)</t>
  </si>
  <si>
    <t>Overlap %</t>
  </si>
  <si>
    <t>Sidelap %</t>
  </si>
  <si>
    <t>การคำนวณ</t>
  </si>
  <si>
    <t>Flying Height=</t>
  </si>
  <si>
    <t>m.</t>
  </si>
  <si>
    <t>Image on Ground</t>
  </si>
  <si>
    <t xml:space="preserve"> Image width =</t>
  </si>
  <si>
    <t xml:space="preserve"> Image Height =</t>
  </si>
  <si>
    <t>Flight Distance=</t>
  </si>
  <si>
    <t>Number of Flight Path=</t>
  </si>
  <si>
    <t>legs</t>
  </si>
  <si>
    <t>Distance Between image =</t>
  </si>
  <si>
    <t>Image/Flight Path=</t>
  </si>
  <si>
    <t>images</t>
  </si>
  <si>
    <t>Total Image=</t>
  </si>
  <si>
    <t>Drone Speed</t>
  </si>
  <si>
    <t>m/s</t>
  </si>
  <si>
    <t>Min Shutter Speed =</t>
  </si>
  <si>
    <t>sec.</t>
  </si>
  <si>
    <t>หรือ</t>
  </si>
  <si>
    <t>Shutter Speed=</t>
  </si>
  <si>
    <t>Phantom 4 pro 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</si>
</sst>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0"/>
    <numFmt numFmtId="188" formatCode="0.000000"/>
  </numFmts>
  <fonts count="3" x14ac:knownFonts="1">
    <font>
      <sz val="11"/>
      <color theme="1"/>
      <name val="Tahoma"/>
      <family val="2"/>
      <charset val="222"/>
      <scheme val="minor"/>
    </font>
    <font>
      <sz val="11"/>
      <name val="Tahoma"/>
      <family val="2"/>
      <scheme val="minor"/>
    </font>
    <font>
      <sz val="11"/>
      <color rgb="FFFF0000"/>
      <name val="Tahoma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187" fontId="0" fillId="0" borderId="1" xfId="0" applyNumberFormat="1" applyBorder="1"/>
    <xf numFmtId="0" fontId="0" fillId="0" borderId="1" xfId="0" applyBorder="1"/>
    <xf numFmtId="0" fontId="0" fillId="3" borderId="1" xfId="0" applyFill="1" applyBorder="1"/>
    <xf numFmtId="188" fontId="0" fillId="0" borderId="1" xfId="0" applyNumberFormat="1" applyBorder="1" applyAlignment="1">
      <alignment horizontal="right"/>
    </xf>
    <xf numFmtId="0" fontId="0" fillId="4" borderId="1" xfId="0" applyFill="1" applyBorder="1"/>
    <xf numFmtId="0" fontId="0" fillId="5" borderId="1" xfId="0" applyFill="1" applyBorder="1" applyAlignment="1">
      <alignment horizontal="right"/>
    </xf>
    <xf numFmtId="0" fontId="1" fillId="3" borderId="1" xfId="0" applyFont="1" applyFill="1" applyBorder="1"/>
    <xf numFmtId="0" fontId="1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0" fontId="0" fillId="0" borderId="0" xfId="0" applyAlignment="1">
      <alignment horizontal="right"/>
    </xf>
    <xf numFmtId="0" fontId="1" fillId="0" borderId="0" xfId="0" applyFont="1"/>
    <xf numFmtId="0" fontId="0" fillId="7" borderId="1" xfId="0" applyFill="1" applyBorder="1"/>
    <xf numFmtId="1" fontId="2" fillId="0" borderId="1" xfId="0" applyNumberFormat="1" applyFont="1" applyBorder="1"/>
    <xf numFmtId="0" fontId="0" fillId="8" borderId="1" xfId="0" applyFill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2" fillId="0" borderId="1" xfId="0" quotePrefix="1" applyNumberFormat="1" applyFont="1" applyBorder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249116</xdr:colOff>
      <xdr:row>21</xdr:row>
      <xdr:rowOff>170961</xdr:rowOff>
    </xdr:from>
    <xdr:to>
      <xdr:col>10</xdr:col>
      <xdr:colOff>39077</xdr:colOff>
      <xdr:row>31</xdr:row>
      <xdr:rowOff>141657</xdr:rowOff>
    </xdr:to>
    <xdr:cxnSp macro="">
      <xdr:nvCxnSpPr>
        <xdr:cNvPr id="3" name="ตัวเชื่อมต่อ: หักมุม 2">
          <a:extLst>
            <a:ext uri="{FF2B5EF4-FFF2-40B4-BE49-F238E27FC236}">
              <a16:creationId xmlns:a16="http://schemas.microsoft.com/office/drawing/2014/main" id="{E103C044-2E55-801F-50F3-29B8F9C75631}"/>
            </a:ext>
          </a:extLst>
        </xdr:cNvPr>
        <xdr:cNvCxnSpPr/>
      </xdr:nvCxnSpPr>
      <xdr:spPr>
        <a:xfrm>
          <a:off x="6936154" y="3863730"/>
          <a:ext cx="2427654" cy="1729158"/>
        </a:xfrm>
        <a:prstGeom prst="bentConnector3">
          <a:avLst>
            <a:gd name="adj1" fmla="val 190241"/>
          </a:avLst>
        </a:prstGeom>
        <a:ln w="762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E98F9-AD8D-4FAC-BE4E-6F66F5CD481A}">
  <dimension ref="A1:C32"/>
  <sheetViews>
    <sheetView tabSelected="1" topLeftCell="A13" zoomScale="130" zoomScaleNormal="130" workbookViewId="0">
      <selection activeCell="B32" sqref="B32"/>
    </sheetView>
  </sheetViews>
  <sheetFormatPr defaultRowHeight="14" x14ac:dyDescent="0.3"/>
  <cols>
    <col min="1" max="1" width="23.25" bestFit="1" customWidth="1"/>
    <col min="2" max="2" width="21" customWidth="1"/>
    <col min="3" max="3" width="17.5" customWidth="1"/>
  </cols>
  <sheetData>
    <row r="1" spans="1:3" x14ac:dyDescent="0.3">
      <c r="A1" s="1" t="s">
        <v>0</v>
      </c>
      <c r="B1" t="s">
        <v>40</v>
      </c>
    </row>
    <row r="2" spans="1:3" x14ac:dyDescent="0.3">
      <c r="A2" s="2" t="s">
        <v>1</v>
      </c>
      <c r="B2" s="3">
        <v>24</v>
      </c>
      <c r="C2" s="4" t="s">
        <v>2</v>
      </c>
    </row>
    <row r="3" spans="1:3" x14ac:dyDescent="0.3">
      <c r="A3" s="1" t="s">
        <v>3</v>
      </c>
      <c r="B3" s="5">
        <f>B2*B4/34.6</f>
        <v>8.8786127167630067</v>
      </c>
      <c r="C3" s="6" t="s">
        <v>2</v>
      </c>
    </row>
    <row r="4" spans="1:3" x14ac:dyDescent="0.3">
      <c r="A4" s="2" t="s">
        <v>4</v>
      </c>
      <c r="B4" s="8">
        <v>12.8</v>
      </c>
      <c r="C4" s="6" t="s">
        <v>2</v>
      </c>
    </row>
    <row r="5" spans="1:3" x14ac:dyDescent="0.3">
      <c r="A5" s="1" t="s">
        <v>5</v>
      </c>
      <c r="B5" s="8">
        <f>B4/B6</f>
        <v>2.3391812865497076E-3</v>
      </c>
      <c r="C5" s="6" t="s">
        <v>2</v>
      </c>
    </row>
    <row r="6" spans="1:3" x14ac:dyDescent="0.3">
      <c r="A6" s="2" t="s">
        <v>6</v>
      </c>
      <c r="B6" s="7">
        <v>5472</v>
      </c>
      <c r="C6" s="6" t="s">
        <v>7</v>
      </c>
    </row>
    <row r="7" spans="1:3" x14ac:dyDescent="0.3">
      <c r="A7" s="2" t="s">
        <v>8</v>
      </c>
      <c r="B7" s="7">
        <v>3078</v>
      </c>
      <c r="C7" s="6" t="s">
        <v>7</v>
      </c>
    </row>
    <row r="9" spans="1:3" x14ac:dyDescent="0.3">
      <c r="A9" s="9" t="s">
        <v>9</v>
      </c>
      <c r="B9" s="9"/>
      <c r="C9" s="9"/>
    </row>
    <row r="10" spans="1:3" x14ac:dyDescent="0.3">
      <c r="A10" s="10" t="s">
        <v>10</v>
      </c>
      <c r="B10" s="21" t="s">
        <v>11</v>
      </c>
      <c r="C10" s="21"/>
    </row>
    <row r="11" spans="1:3" x14ac:dyDescent="0.3">
      <c r="A11" s="2" t="s">
        <v>12</v>
      </c>
      <c r="B11" s="11">
        <v>9</v>
      </c>
      <c r="C11" s="12" t="s">
        <v>13</v>
      </c>
    </row>
    <row r="12" spans="1:3" x14ac:dyDescent="0.3">
      <c r="A12" s="2" t="s">
        <v>14</v>
      </c>
      <c r="B12" s="11">
        <v>4</v>
      </c>
      <c r="C12" s="12"/>
    </row>
    <row r="13" spans="1:3" x14ac:dyDescent="0.3">
      <c r="A13" s="13" t="s">
        <v>15</v>
      </c>
      <c r="B13" s="14">
        <f>B11/B12</f>
        <v>2.25</v>
      </c>
      <c r="C13" s="14" t="s">
        <v>13</v>
      </c>
    </row>
    <row r="14" spans="1:3" x14ac:dyDescent="0.3">
      <c r="A14" s="15"/>
      <c r="B14" s="16"/>
      <c r="C14" s="16"/>
    </row>
    <row r="15" spans="1:3" x14ac:dyDescent="0.3">
      <c r="A15" s="2" t="s">
        <v>16</v>
      </c>
      <c r="B15" s="7">
        <v>0.25</v>
      </c>
      <c r="C15" s="6" t="s">
        <v>17</v>
      </c>
    </row>
    <row r="16" spans="1:3" x14ac:dyDescent="0.3">
      <c r="A16" s="2" t="s">
        <v>18</v>
      </c>
      <c r="B16" s="7">
        <v>0.5</v>
      </c>
      <c r="C16" s="6" t="s">
        <v>17</v>
      </c>
    </row>
    <row r="17" spans="1:3" x14ac:dyDescent="0.3">
      <c r="A17" s="2" t="s">
        <v>19</v>
      </c>
      <c r="B17" s="11">
        <v>60</v>
      </c>
      <c r="C17" s="12"/>
    </row>
    <row r="18" spans="1:3" x14ac:dyDescent="0.3">
      <c r="A18" s="2" t="s">
        <v>20</v>
      </c>
      <c r="B18" s="11">
        <v>20</v>
      </c>
      <c r="C18" s="12"/>
    </row>
    <row r="19" spans="1:3" x14ac:dyDescent="0.3">
      <c r="A19" s="17" t="s">
        <v>21</v>
      </c>
      <c r="B19" s="17"/>
      <c r="C19" s="17"/>
    </row>
    <row r="20" spans="1:3" x14ac:dyDescent="0.3">
      <c r="A20" s="13" t="s">
        <v>22</v>
      </c>
      <c r="B20" s="18">
        <f>ROUNDDOWN(B13*B3/B5/100,0)</f>
        <v>85</v>
      </c>
      <c r="C20" s="14" t="s">
        <v>23</v>
      </c>
    </row>
    <row r="21" spans="1:3" x14ac:dyDescent="0.3">
      <c r="A21" s="19" t="s">
        <v>24</v>
      </c>
      <c r="B21" s="12"/>
      <c r="C21" s="12"/>
    </row>
    <row r="22" spans="1:3" x14ac:dyDescent="0.3">
      <c r="A22" s="13" t="s">
        <v>25</v>
      </c>
      <c r="B22" s="14">
        <f>B13*B6/100</f>
        <v>123.12</v>
      </c>
      <c r="C22" s="14" t="s">
        <v>23</v>
      </c>
    </row>
    <row r="23" spans="1:3" x14ac:dyDescent="0.3">
      <c r="A23" s="13" t="s">
        <v>26</v>
      </c>
      <c r="B23" s="14">
        <f>B13*B7/100</f>
        <v>69.254999999999995</v>
      </c>
      <c r="C23" s="14" t="s">
        <v>23</v>
      </c>
    </row>
    <row r="24" spans="1:3" x14ac:dyDescent="0.3">
      <c r="A24" s="13" t="s">
        <v>27</v>
      </c>
      <c r="B24" s="14">
        <f>B22*(100-B18)/100</f>
        <v>98.496000000000009</v>
      </c>
      <c r="C24" s="14" t="s">
        <v>23</v>
      </c>
    </row>
    <row r="25" spans="1:3" x14ac:dyDescent="0.3">
      <c r="A25" s="13" t="s">
        <v>28</v>
      </c>
      <c r="B25" s="14">
        <f>ROUNDUP((B15*1000/B24)+1,0)</f>
        <v>4</v>
      </c>
      <c r="C25" s="14" t="s">
        <v>29</v>
      </c>
    </row>
    <row r="26" spans="1:3" x14ac:dyDescent="0.3">
      <c r="A26" s="13" t="s">
        <v>30</v>
      </c>
      <c r="B26" s="14">
        <f>ROUNDDOWN(B23*(100-B17)/100,0)</f>
        <v>27</v>
      </c>
      <c r="C26" s="14" t="s">
        <v>23</v>
      </c>
    </row>
    <row r="27" spans="1:3" x14ac:dyDescent="0.3">
      <c r="A27" s="13" t="s">
        <v>31</v>
      </c>
      <c r="B27" s="14">
        <f>ROUNDUP((B16*1000/B26+1),0)+4</f>
        <v>24</v>
      </c>
      <c r="C27" s="14" t="s">
        <v>32</v>
      </c>
    </row>
    <row r="28" spans="1:3" x14ac:dyDescent="0.3">
      <c r="A28" s="13" t="s">
        <v>33</v>
      </c>
      <c r="B28" s="14">
        <f>B25*B27</f>
        <v>96</v>
      </c>
      <c r="C28" s="14" t="s">
        <v>32</v>
      </c>
    </row>
    <row r="29" spans="1:3" x14ac:dyDescent="0.3">
      <c r="A29" s="2" t="s">
        <v>34</v>
      </c>
      <c r="B29" s="7">
        <v>18</v>
      </c>
      <c r="C29" s="14" t="s">
        <v>35</v>
      </c>
    </row>
    <row r="30" spans="1:3" x14ac:dyDescent="0.3">
      <c r="A30" s="13" t="s">
        <v>36</v>
      </c>
      <c r="B30" s="14">
        <f>B13/100/2/B29</f>
        <v>6.2500000000000001E-4</v>
      </c>
      <c r="C30" s="14" t="s">
        <v>37</v>
      </c>
    </row>
    <row r="31" spans="1:3" x14ac:dyDescent="0.3">
      <c r="A31" s="13" t="s">
        <v>38</v>
      </c>
      <c r="B31" s="22">
        <v>1</v>
      </c>
      <c r="C31" s="20">
        <f>ROUNDUP(1/B30,0)</f>
        <v>1600</v>
      </c>
    </row>
    <row r="32" spans="1:3" x14ac:dyDescent="0.3">
      <c r="A32" s="13" t="s">
        <v>39</v>
      </c>
      <c r="B32" s="14">
        <f>ROUNDDOWN(B26/B29,0)</f>
        <v>1</v>
      </c>
      <c r="C32" s="14" t="s">
        <v>37</v>
      </c>
    </row>
  </sheetData>
  <mergeCells count="1">
    <mergeCell ref="B10:C10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dcterms:created xsi:type="dcterms:W3CDTF">2022-03-02T07:23:27Z</dcterms:created>
  <dcterms:modified xsi:type="dcterms:W3CDTF">2023-03-21T07:51:23Z</dcterms:modified>
</cp:coreProperties>
</file>